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<sst xmlns="http://schemas.openxmlformats.org/spreadsheetml/2006/main" count="61" uniqueCount="52">
  <si>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NABAVA ROBA</t>
  </si>
  <si>
    <t xml:space="preserve">RED.BR. </t>
  </si>
  <si>
    <t xml:space="preserve">OPIS </t>
  </si>
  <si>
    <t>IZNOS</t>
  </si>
  <si>
    <t>PDV</t>
  </si>
  <si>
    <t>ELEKTRIČNA ENERGIJA</t>
  </si>
  <si>
    <t>PLIN</t>
  </si>
  <si>
    <t>SITNI INVENTAR</t>
  </si>
  <si>
    <t>ZAŠTINA ODJEĆA</t>
  </si>
  <si>
    <t>USLUGE</t>
  </si>
  <si>
    <t xml:space="preserve">PREMIJE OSIGURANJA </t>
  </si>
  <si>
    <t>REPREZENTACIJA</t>
  </si>
  <si>
    <t>TUZEMNE ČLANARINE</t>
  </si>
  <si>
    <t>Bez PDV-a</t>
  </si>
  <si>
    <t>USLUGE -UKUPNO</t>
  </si>
  <si>
    <t>ROBE-UKUPNO</t>
  </si>
  <si>
    <t xml:space="preserve">RADOVI </t>
  </si>
  <si>
    <t>RADOVI -UKUPNO</t>
  </si>
  <si>
    <t>MOTOR BENZIN I DIZEL GORIVO</t>
  </si>
  <si>
    <t>USLUGE TELEFONA,TELEFAXA</t>
  </si>
  <si>
    <t>KNJIGE</t>
  </si>
  <si>
    <t>PDV (25%)</t>
  </si>
  <si>
    <t>OSNOVNA ŠKOLA*ŠVARČA * KARLOVAC</t>
  </si>
  <si>
    <t>MAT.I DIJELOCI ZA TEK. I INVESTICIJSKO ODRŽAVANJE POSTROJENJA I OPREME</t>
  </si>
  <si>
    <t>Baščinska cesta 20,</t>
  </si>
  <si>
    <t>OIB: 23749968948</t>
  </si>
  <si>
    <t>Uredski i ostali mat</t>
  </si>
  <si>
    <t>mater.i siro. namir. Šmk i bor</t>
  </si>
  <si>
    <t>Usluge tek.i invest.održav.</t>
  </si>
  <si>
    <t>Usl. promidžbe i informir.</t>
  </si>
  <si>
    <t>Komunalne usluge</t>
  </si>
  <si>
    <t>Zdravst.i vetrin. Usl.</t>
  </si>
  <si>
    <t>Intelekt.usluge</t>
  </si>
  <si>
    <t>Računalne usluge</t>
  </si>
  <si>
    <t>Ostale usl, čuvanje imov i drugo</t>
  </si>
  <si>
    <t>Pristojbe i naknade</t>
  </si>
  <si>
    <t>ostali nespom rash. Poslov.</t>
  </si>
  <si>
    <t>uredska oprema i namještaj i računaln  oprema</t>
  </si>
  <si>
    <t>SJEČKA</t>
  </si>
  <si>
    <t>Komunikacijska oprema</t>
  </si>
  <si>
    <t>Sporstka i glazbena oprem</t>
  </si>
  <si>
    <t>Uređaji i strojevi , oprema ost.</t>
  </si>
  <si>
    <t>Troškovi sudskih postupaka</t>
  </si>
  <si>
    <r>
      <t xml:space="preserve">Dodatna ulaganja na građevinskim objektima- </t>
    </r>
    <r>
      <rPr>
        <b/>
        <i/>
        <sz val="11"/>
        <color indexed="8"/>
        <rFont val="Calibri"/>
        <family val="2"/>
      </rPr>
      <t>rekonstrukcija krovišta i izgradnja topl.ovojnice Oš.Švarča</t>
    </r>
    <r>
      <rPr>
        <sz val="11"/>
        <color indexed="8"/>
        <rFont val="Calibri"/>
        <family val="2"/>
      </rPr>
      <t xml:space="preserve">
</t>
    </r>
  </si>
  <si>
    <t>materijal</t>
  </si>
  <si>
    <t>usluge</t>
  </si>
  <si>
    <t>dodana ulag.</t>
  </si>
  <si>
    <t>u k u p n o:</t>
  </si>
  <si>
    <t>KNJIGE udžbenici</t>
  </si>
  <si>
    <t>Licence</t>
  </si>
  <si>
    <t>Instrumenti i uređaji</t>
  </si>
  <si>
    <t>PLAN NABAVE ZA 2021.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</si>
</sst>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166" fontId="0" fillId="34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17" borderId="0" xfId="0" applyFill="1" applyAlignment="1">
      <alignment/>
    </xf>
    <xf numFmtId="166" fontId="0" fillId="17" borderId="0" xfId="0" applyNumberFormat="1" applyFill="1" applyAlignment="1">
      <alignment/>
    </xf>
    <xf numFmtId="0" fontId="0" fillId="17" borderId="0" xfId="0" applyFill="1" applyAlignment="1">
      <alignment vertical="top"/>
    </xf>
    <xf numFmtId="0" fontId="0" fillId="17" borderId="0" xfId="0" applyFill="1" applyAlignment="1">
      <alignment wrapText="1"/>
    </xf>
    <xf numFmtId="166" fontId="0" fillId="17" borderId="10" xfId="0" applyNumberFormat="1" applyFill="1" applyBorder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6" fontId="0" fillId="36" borderId="0" xfId="0" applyNumberFormat="1" applyFill="1" applyAlignment="1">
      <alignment/>
    </xf>
    <xf numFmtId="0" fontId="6" fillId="0" borderId="0" xfId="0" applyFont="1" applyAlignment="1">
      <alignment/>
    </xf>
    <xf numFmtId="166" fontId="7" fillId="35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28.28125" style="0" customWidth="1"/>
    <col min="3" max="3" width="21.140625" style="0" customWidth="1"/>
    <col min="4" max="4" width="14.140625" style="0" customWidth="1"/>
    <col min="5" max="5" width="14.421875" style="0" customWidth="1"/>
  </cols>
  <sheetData>
    <row r="1" ht="15">
      <c r="B1" s="19" t="s">
        <v>22</v>
      </c>
    </row>
    <row r="2" ht="14.25">
      <c r="B2" t="s">
        <v>24</v>
      </c>
    </row>
    <row r="3" ht="14.25">
      <c r="B3" s="20" t="s">
        <v>25</v>
      </c>
    </row>
    <row r="5" spans="2:6" ht="15">
      <c r="B5" s="33" t="s">
        <v>51</v>
      </c>
      <c r="C5" s="38"/>
      <c r="D5" s="38"/>
      <c r="E5" s="38"/>
      <c r="F5" s="38"/>
    </row>
    <row r="8" spans="1:5" ht="14.25">
      <c r="A8" s="5" t="s">
        <v>0</v>
      </c>
      <c r="B8" s="5"/>
      <c r="C8" s="5"/>
      <c r="D8" s="5"/>
      <c r="E8" s="5"/>
    </row>
    <row r="10" spans="1:5" ht="14.25">
      <c r="A10" s="17" t="s">
        <v>1</v>
      </c>
      <c r="B10" s="17" t="s">
        <v>2</v>
      </c>
      <c r="C10" s="17" t="s">
        <v>3</v>
      </c>
      <c r="D10" s="17" t="s">
        <v>13</v>
      </c>
      <c r="E10" s="17" t="s">
        <v>21</v>
      </c>
    </row>
    <row r="11" spans="1:5" ht="14.25">
      <c r="A11" s="7">
        <v>3221</v>
      </c>
      <c r="B11" s="7" t="s">
        <v>26</v>
      </c>
      <c r="C11" s="14">
        <v>114000</v>
      </c>
      <c r="D11" s="8">
        <f>(C11*100/125)</f>
        <v>91200</v>
      </c>
      <c r="E11" s="8">
        <f aca="true" t="shared" si="0" ref="E11:E26">(C11-D11)</f>
        <v>22800</v>
      </c>
    </row>
    <row r="12" spans="1:5" ht="14.25">
      <c r="A12" s="7">
        <v>3222</v>
      </c>
      <c r="B12" s="7" t="s">
        <v>27</v>
      </c>
      <c r="C12" s="14">
        <v>606550</v>
      </c>
      <c r="D12" s="8">
        <f aca="true" t="shared" si="1" ref="D12:D26">(C12*100/125)</f>
        <v>485240</v>
      </c>
      <c r="E12" s="8">
        <f t="shared" si="0"/>
        <v>121310</v>
      </c>
    </row>
    <row r="13" spans="1:5" ht="14.25">
      <c r="A13" s="7">
        <v>3223</v>
      </c>
      <c r="B13" s="7" t="s">
        <v>5</v>
      </c>
      <c r="C13" s="14">
        <v>54000</v>
      </c>
      <c r="D13" s="8">
        <f t="shared" si="1"/>
        <v>43200</v>
      </c>
      <c r="E13" s="8">
        <f t="shared" si="0"/>
        <v>10800</v>
      </c>
    </row>
    <row r="14" spans="1:5" ht="14.25">
      <c r="A14" s="7">
        <v>3223</v>
      </c>
      <c r="B14" s="7" t="s">
        <v>38</v>
      </c>
      <c r="C14" s="14">
        <v>100000</v>
      </c>
      <c r="D14" s="8">
        <f t="shared" si="1"/>
        <v>80000</v>
      </c>
      <c r="E14" s="8">
        <f t="shared" si="0"/>
        <v>20000</v>
      </c>
    </row>
    <row r="15" spans="1:5" ht="14.25">
      <c r="A15" s="7">
        <v>3223</v>
      </c>
      <c r="B15" s="7" t="s">
        <v>6</v>
      </c>
      <c r="C15" s="14">
        <v>4000</v>
      </c>
      <c r="D15" s="8">
        <f t="shared" si="1"/>
        <v>3200</v>
      </c>
      <c r="E15" s="8">
        <f t="shared" si="0"/>
        <v>800</v>
      </c>
    </row>
    <row r="16" spans="1:5" ht="14.25">
      <c r="A16" s="7">
        <v>3223</v>
      </c>
      <c r="B16" s="7" t="s">
        <v>18</v>
      </c>
      <c r="C16" s="14">
        <v>1000</v>
      </c>
      <c r="D16" s="8">
        <f t="shared" si="1"/>
        <v>800</v>
      </c>
      <c r="E16" s="8">
        <f t="shared" si="0"/>
        <v>200</v>
      </c>
    </row>
    <row r="17" spans="1:7" ht="43.5">
      <c r="A17" s="9">
        <v>3224</v>
      </c>
      <c r="B17" s="10" t="s">
        <v>23</v>
      </c>
      <c r="C17" s="14">
        <v>20516</v>
      </c>
      <c r="D17" s="8">
        <f t="shared" si="1"/>
        <v>16412.8</v>
      </c>
      <c r="E17" s="8">
        <f t="shared" si="0"/>
        <v>4103.200000000001</v>
      </c>
      <c r="G17" s="6"/>
    </row>
    <row r="18" spans="1:5" ht="14.25">
      <c r="A18" s="7">
        <v>3225</v>
      </c>
      <c r="B18" s="7" t="s">
        <v>7</v>
      </c>
      <c r="C18" s="14">
        <v>20900</v>
      </c>
      <c r="D18" s="8">
        <f t="shared" si="1"/>
        <v>16720</v>
      </c>
      <c r="E18" s="8">
        <f t="shared" si="0"/>
        <v>4180</v>
      </c>
    </row>
    <row r="19" spans="1:5" ht="14.25">
      <c r="A19" s="7">
        <v>3227</v>
      </c>
      <c r="B19" s="7" t="s">
        <v>8</v>
      </c>
      <c r="C19" s="14">
        <v>10300</v>
      </c>
      <c r="D19" s="8">
        <f t="shared" si="1"/>
        <v>8240</v>
      </c>
      <c r="E19" s="8">
        <f t="shared" si="0"/>
        <v>2060</v>
      </c>
    </row>
    <row r="20" spans="1:5" ht="28.5">
      <c r="A20" s="7">
        <v>4221</v>
      </c>
      <c r="B20" s="10" t="s">
        <v>37</v>
      </c>
      <c r="C20" s="14">
        <v>22000</v>
      </c>
      <c r="D20" s="8">
        <f t="shared" si="1"/>
        <v>17600</v>
      </c>
      <c r="E20" s="8">
        <f t="shared" si="0"/>
        <v>4400</v>
      </c>
    </row>
    <row r="21" spans="1:5" ht="14.25">
      <c r="A21" s="7">
        <v>4222</v>
      </c>
      <c r="B21" s="10" t="s">
        <v>39</v>
      </c>
      <c r="C21" s="14">
        <v>4000</v>
      </c>
      <c r="D21" s="8">
        <f>(C21*100/125)</f>
        <v>3200</v>
      </c>
      <c r="E21" s="8">
        <f>(C21-D21)</f>
        <v>800</v>
      </c>
    </row>
    <row r="22" spans="1:5" ht="14.25">
      <c r="A22" s="7">
        <v>4225</v>
      </c>
      <c r="B22" s="10" t="s">
        <v>50</v>
      </c>
      <c r="C22" s="14">
        <v>5000</v>
      </c>
      <c r="D22" s="8">
        <f>(C22*100/125)</f>
        <v>4000</v>
      </c>
      <c r="E22" s="8">
        <f>(C22-D22)</f>
        <v>1000</v>
      </c>
    </row>
    <row r="23" spans="1:5" ht="14.25">
      <c r="A23" s="7">
        <v>4226</v>
      </c>
      <c r="B23" s="10" t="s">
        <v>40</v>
      </c>
      <c r="C23" s="14">
        <v>7000</v>
      </c>
      <c r="D23" s="8">
        <f>(C23*100/125)</f>
        <v>5600</v>
      </c>
      <c r="E23" s="8">
        <f>(C23-D23)</f>
        <v>1400</v>
      </c>
    </row>
    <row r="24" spans="1:5" ht="14.25">
      <c r="A24" s="7">
        <v>4227</v>
      </c>
      <c r="B24" s="10" t="s">
        <v>41</v>
      </c>
      <c r="C24" s="14">
        <v>21800</v>
      </c>
      <c r="D24" s="8">
        <f>(C24*100/125)</f>
        <v>17440</v>
      </c>
      <c r="E24" s="8">
        <f>(C24-D24)</f>
        <v>4360</v>
      </c>
    </row>
    <row r="25" spans="1:5" ht="14.25">
      <c r="A25" s="7">
        <v>4241</v>
      </c>
      <c r="B25" s="10" t="s">
        <v>20</v>
      </c>
      <c r="C25" s="14">
        <v>16500</v>
      </c>
      <c r="D25" s="8">
        <f>(C25*100/125)</f>
        <v>13200</v>
      </c>
      <c r="E25" s="8">
        <f>(C25-D25)</f>
        <v>3300</v>
      </c>
    </row>
    <row r="26" spans="1:5" ht="14.25">
      <c r="A26" s="7">
        <v>4241</v>
      </c>
      <c r="B26" s="10" t="s">
        <v>48</v>
      </c>
      <c r="C26" s="14">
        <v>190000</v>
      </c>
      <c r="D26" s="8">
        <f t="shared" si="1"/>
        <v>152000</v>
      </c>
      <c r="E26" s="8">
        <f t="shared" si="0"/>
        <v>38000</v>
      </c>
    </row>
    <row r="27" spans="1:5" ht="14.25">
      <c r="A27" s="11"/>
      <c r="B27" s="11" t="s">
        <v>15</v>
      </c>
      <c r="C27" s="12">
        <f>SUM(C11:C26)</f>
        <v>1197566</v>
      </c>
      <c r="D27" s="12">
        <f>SUM(D11:D26)</f>
        <v>958052.8</v>
      </c>
      <c r="E27" s="12">
        <f>SUM(E11:E26)</f>
        <v>239513.2</v>
      </c>
    </row>
    <row r="28" spans="1:5" ht="14.25">
      <c r="A28" s="15"/>
      <c r="B28" s="15"/>
      <c r="C28" s="16"/>
      <c r="D28" s="16"/>
      <c r="E28" s="16"/>
    </row>
    <row r="29" ht="14.25">
      <c r="C29" s="1"/>
    </row>
    <row r="30" spans="1:5" ht="14.25">
      <c r="A30" s="37" t="s">
        <v>9</v>
      </c>
      <c r="B30" s="37"/>
      <c r="C30" s="3"/>
      <c r="D30" s="4"/>
      <c r="E30" s="4"/>
    </row>
    <row r="31" spans="1:5" ht="14.25">
      <c r="A31" s="17" t="s">
        <v>1</v>
      </c>
      <c r="B31" s="17" t="s">
        <v>2</v>
      </c>
      <c r="C31" s="17" t="s">
        <v>3</v>
      </c>
      <c r="D31" s="17" t="s">
        <v>13</v>
      </c>
      <c r="E31" s="17" t="s">
        <v>4</v>
      </c>
    </row>
    <row r="32" spans="1:5" ht="14.25">
      <c r="A32" s="7">
        <v>3231</v>
      </c>
      <c r="B32" s="7" t="s">
        <v>19</v>
      </c>
      <c r="C32" s="14">
        <v>70750</v>
      </c>
      <c r="D32" s="8">
        <f>(C32*100/125)</f>
        <v>56600</v>
      </c>
      <c r="E32" s="8">
        <f>(C32-D32)</f>
        <v>14150</v>
      </c>
    </row>
    <row r="33" spans="1:5" ht="14.25">
      <c r="A33" s="7">
        <v>3232</v>
      </c>
      <c r="B33" s="10" t="s">
        <v>28</v>
      </c>
      <c r="C33" s="14">
        <v>105000</v>
      </c>
      <c r="D33" s="8">
        <f aca="true" t="shared" si="2" ref="D33:D46">(C33*100/125)</f>
        <v>84000</v>
      </c>
      <c r="E33" s="8">
        <f aca="true" t="shared" si="3" ref="E33:E46">(C33-D33)</f>
        <v>21000</v>
      </c>
    </row>
    <row r="34" spans="1:5" ht="14.25">
      <c r="A34" s="7">
        <v>3233</v>
      </c>
      <c r="B34" s="7" t="s">
        <v>29</v>
      </c>
      <c r="C34" s="14">
        <v>3500</v>
      </c>
      <c r="D34" s="8">
        <f t="shared" si="2"/>
        <v>2800</v>
      </c>
      <c r="E34" s="8">
        <f t="shared" si="3"/>
        <v>700</v>
      </c>
    </row>
    <row r="35" spans="1:5" ht="14.25">
      <c r="A35" s="7">
        <v>3234</v>
      </c>
      <c r="B35" s="10" t="s">
        <v>30</v>
      </c>
      <c r="C35" s="14">
        <v>55000</v>
      </c>
      <c r="D35" s="8">
        <f t="shared" si="2"/>
        <v>44000</v>
      </c>
      <c r="E35" s="8">
        <f t="shared" si="3"/>
        <v>11000</v>
      </c>
    </row>
    <row r="36" spans="1:5" ht="14.25">
      <c r="A36" s="7">
        <v>3235</v>
      </c>
      <c r="B36" s="7" t="s">
        <v>49</v>
      </c>
      <c r="C36" s="14">
        <v>4000</v>
      </c>
      <c r="D36" s="8">
        <f>(C36*100/125)</f>
        <v>3200</v>
      </c>
      <c r="E36" s="8">
        <f>(C36-D36)</f>
        <v>800</v>
      </c>
    </row>
    <row r="37" spans="1:5" ht="14.25">
      <c r="A37" s="7">
        <v>3236</v>
      </c>
      <c r="B37" s="7" t="s">
        <v>31</v>
      </c>
      <c r="C37" s="14">
        <v>11750</v>
      </c>
      <c r="D37" s="8">
        <f t="shared" si="2"/>
        <v>9400</v>
      </c>
      <c r="E37" s="8">
        <f t="shared" si="3"/>
        <v>2350</v>
      </c>
    </row>
    <row r="38" spans="1:5" ht="14.25">
      <c r="A38" s="7">
        <v>3237</v>
      </c>
      <c r="B38" s="10" t="s">
        <v>32</v>
      </c>
      <c r="C38" s="14">
        <v>20000</v>
      </c>
      <c r="D38" s="8">
        <f t="shared" si="2"/>
        <v>16000</v>
      </c>
      <c r="E38" s="8">
        <f t="shared" si="3"/>
        <v>4000</v>
      </c>
    </row>
    <row r="39" spans="1:5" ht="14.25">
      <c r="A39" s="7">
        <v>3238</v>
      </c>
      <c r="B39" s="7" t="s">
        <v>33</v>
      </c>
      <c r="C39" s="14">
        <v>3000</v>
      </c>
      <c r="D39" s="8">
        <f t="shared" si="2"/>
        <v>2400</v>
      </c>
      <c r="E39" s="8">
        <f t="shared" si="3"/>
        <v>600</v>
      </c>
    </row>
    <row r="40" spans="1:5" ht="14.25">
      <c r="A40" s="7">
        <v>3239</v>
      </c>
      <c r="B40" s="10" t="s">
        <v>34</v>
      </c>
      <c r="C40" s="14">
        <v>4234</v>
      </c>
      <c r="D40" s="8">
        <f t="shared" si="2"/>
        <v>3387.2</v>
      </c>
      <c r="E40" s="8">
        <f t="shared" si="3"/>
        <v>846.8000000000002</v>
      </c>
    </row>
    <row r="41" spans="1:5" ht="14.25">
      <c r="A41" s="7">
        <v>3292</v>
      </c>
      <c r="B41" s="10" t="s">
        <v>10</v>
      </c>
      <c r="C41" s="14">
        <v>15000</v>
      </c>
      <c r="D41" s="8">
        <f t="shared" si="2"/>
        <v>12000</v>
      </c>
      <c r="E41" s="8">
        <f t="shared" si="3"/>
        <v>3000</v>
      </c>
    </row>
    <row r="42" spans="1:5" ht="14.25">
      <c r="A42" s="7">
        <v>3293</v>
      </c>
      <c r="B42" s="10" t="s">
        <v>11</v>
      </c>
      <c r="C42" s="14">
        <v>3000</v>
      </c>
      <c r="D42" s="8">
        <f t="shared" si="2"/>
        <v>2400</v>
      </c>
      <c r="E42" s="8">
        <f t="shared" si="3"/>
        <v>600</v>
      </c>
    </row>
    <row r="43" spans="1:5" ht="14.25">
      <c r="A43" s="7">
        <v>3294</v>
      </c>
      <c r="B43" s="7" t="s">
        <v>12</v>
      </c>
      <c r="C43" s="14">
        <v>2000</v>
      </c>
      <c r="D43" s="8">
        <f t="shared" si="2"/>
        <v>1600</v>
      </c>
      <c r="E43" s="8">
        <f t="shared" si="3"/>
        <v>400</v>
      </c>
    </row>
    <row r="44" spans="1:5" ht="14.25">
      <c r="A44" s="7">
        <v>3295</v>
      </c>
      <c r="B44" s="10" t="s">
        <v>35</v>
      </c>
      <c r="C44" s="14">
        <v>30040</v>
      </c>
      <c r="D44" s="8">
        <f t="shared" si="2"/>
        <v>24032</v>
      </c>
      <c r="E44" s="8">
        <f t="shared" si="3"/>
        <v>6008</v>
      </c>
    </row>
    <row r="45" spans="1:5" ht="14.25">
      <c r="A45" s="7">
        <v>3296</v>
      </c>
      <c r="B45" s="10" t="s">
        <v>42</v>
      </c>
      <c r="C45" s="14">
        <v>3000</v>
      </c>
      <c r="D45" s="8">
        <f t="shared" si="2"/>
        <v>2400</v>
      </c>
      <c r="E45" s="8">
        <f t="shared" si="3"/>
        <v>600</v>
      </c>
    </row>
    <row r="46" spans="1:5" ht="14.25">
      <c r="A46" s="7">
        <v>3299</v>
      </c>
      <c r="B46" s="7" t="s">
        <v>36</v>
      </c>
      <c r="C46" s="14">
        <v>18500</v>
      </c>
      <c r="D46" s="8">
        <f t="shared" si="2"/>
        <v>14800</v>
      </c>
      <c r="E46" s="8">
        <f t="shared" si="3"/>
        <v>3700</v>
      </c>
    </row>
    <row r="47" spans="1:5" ht="14.25">
      <c r="A47" s="13"/>
      <c r="B47" s="13" t="s">
        <v>14</v>
      </c>
      <c r="C47" s="14">
        <f>SUM(C32:C46)</f>
        <v>348774</v>
      </c>
      <c r="D47" s="14">
        <f>SUM(D32:D46)</f>
        <v>279019.2</v>
      </c>
      <c r="E47" s="14">
        <f>SUM(E32:E46)</f>
        <v>69754.8</v>
      </c>
    </row>
    <row r="48" spans="1:3" ht="14.25">
      <c r="A48" s="18"/>
      <c r="C48" s="1"/>
    </row>
    <row r="49" ht="14.25">
      <c r="C49" s="1"/>
    </row>
    <row r="50" spans="1:5" ht="14.25">
      <c r="A50" s="21"/>
      <c r="B50" s="21" t="s">
        <v>16</v>
      </c>
      <c r="C50" s="22"/>
      <c r="D50" s="21"/>
      <c r="E50" s="21"/>
    </row>
    <row r="51" spans="1:5" ht="14.25">
      <c r="A51" s="17" t="s">
        <v>1</v>
      </c>
      <c r="B51" s="17" t="s">
        <v>2</v>
      </c>
      <c r="C51" s="17" t="s">
        <v>3</v>
      </c>
      <c r="D51" s="17" t="s">
        <v>13</v>
      </c>
      <c r="E51" s="17" t="s">
        <v>4</v>
      </c>
    </row>
    <row r="52" spans="1:5" ht="87">
      <c r="A52" s="9">
        <v>4511</v>
      </c>
      <c r="B52" s="10" t="s">
        <v>43</v>
      </c>
      <c r="C52" s="14">
        <v>0</v>
      </c>
      <c r="D52" s="8">
        <f>(C52*100/125)</f>
        <v>0</v>
      </c>
      <c r="E52" s="8">
        <f>(C52-D52)</f>
        <v>0</v>
      </c>
    </row>
    <row r="53" spans="1:5" ht="14.25">
      <c r="A53" s="23"/>
      <c r="B53" s="24" t="s">
        <v>17</v>
      </c>
      <c r="C53" s="25">
        <f>SUM(C52)</f>
        <v>0</v>
      </c>
      <c r="D53" s="25">
        <f>(C53*100/125)</f>
        <v>0</v>
      </c>
      <c r="E53" s="25">
        <f>(C53-D53)</f>
        <v>0</v>
      </c>
    </row>
    <row r="54" spans="1:5" ht="14.25">
      <c r="A54" s="6"/>
      <c r="B54" s="2"/>
      <c r="C54" s="1"/>
      <c r="D54" s="1"/>
      <c r="E54" s="1"/>
    </row>
    <row r="55" spans="1:5" ht="14.25">
      <c r="A55" s="6"/>
      <c r="B55" s="2"/>
      <c r="C55" s="1"/>
      <c r="D55" s="1"/>
      <c r="E55" s="1"/>
    </row>
    <row r="56" ht="14.25">
      <c r="C56" s="1"/>
    </row>
    <row r="57" spans="1:5" ht="14.25">
      <c r="A57" s="7"/>
      <c r="B57" s="7"/>
      <c r="C57" s="8"/>
      <c r="D57" s="8"/>
      <c r="E57" s="8"/>
    </row>
    <row r="58" spans="1:5" ht="14.25">
      <c r="A58" s="7"/>
      <c r="B58" s="13"/>
      <c r="C58" s="14"/>
      <c r="D58" s="8">
        <f>(C58*100/125)</f>
        <v>0</v>
      </c>
      <c r="E58" s="8">
        <f>(C58-D58)</f>
        <v>0</v>
      </c>
    </row>
    <row r="59" spans="1:5" ht="14.25">
      <c r="A59" s="7"/>
      <c r="B59" s="7"/>
      <c r="C59" s="14"/>
      <c r="D59" s="8">
        <f>(C59*100/125)</f>
        <v>0</v>
      </c>
      <c r="E59" s="8">
        <f>(C59-D59)</f>
        <v>0</v>
      </c>
    </row>
    <row r="60" ht="14.25">
      <c r="C60" s="1"/>
    </row>
    <row r="61" spans="2:3" ht="14.25">
      <c r="B61" s="30" t="s">
        <v>44</v>
      </c>
      <c r="C61" s="34">
        <f>C27</f>
        <v>1197566</v>
      </c>
    </row>
    <row r="62" spans="2:3" ht="14.25">
      <c r="B62" s="31" t="s">
        <v>45</v>
      </c>
      <c r="C62" s="32">
        <f>C47</f>
        <v>348774</v>
      </c>
    </row>
    <row r="63" spans="2:3" ht="14.25">
      <c r="B63" t="s">
        <v>46</v>
      </c>
      <c r="C63" s="1">
        <v>0</v>
      </c>
    </row>
    <row r="64" spans="2:3" ht="14.25">
      <c r="B64" s="26" t="s">
        <v>47</v>
      </c>
      <c r="C64" s="27">
        <f>SUM(C61:C63)</f>
        <v>1546340</v>
      </c>
    </row>
    <row r="65" ht="14.25">
      <c r="C65" s="1"/>
    </row>
    <row r="66" spans="2:3" ht="14.25">
      <c r="B66" s="36"/>
      <c r="C66" s="1"/>
    </row>
    <row r="67" ht="14.25">
      <c r="C67" s="1"/>
    </row>
    <row r="68" spans="2:3" ht="14.25">
      <c r="B68" s="35"/>
      <c r="C68" s="1"/>
    </row>
    <row r="69" spans="2:3" ht="14.25">
      <c r="B69" s="35"/>
      <c r="C69" s="1"/>
    </row>
    <row r="70" spans="2:3" ht="14.25">
      <c r="B70" s="35"/>
      <c r="C70" s="1"/>
    </row>
    <row r="71" ht="14.25">
      <c r="C71" s="1"/>
    </row>
    <row r="72" spans="2:3" ht="14.25">
      <c r="B72" s="28"/>
      <c r="C72" s="29"/>
    </row>
    <row r="73" ht="14.25">
      <c r="C73" s="1"/>
    </row>
    <row r="74" ht="14.25">
      <c r="C74" s="1"/>
    </row>
    <row r="75" ht="14.25">
      <c r="C75" s="1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  <row r="92" ht="14.25">
      <c r="C92" s="1"/>
    </row>
    <row r="93" ht="14.25">
      <c r="C93" s="1"/>
    </row>
    <row r="94" ht="14.25">
      <c r="C94" s="1"/>
    </row>
    <row r="95" ht="14.25">
      <c r="C95" s="1"/>
    </row>
    <row r="96" ht="14.25">
      <c r="C96" s="1"/>
    </row>
    <row r="97" ht="14.25">
      <c r="C97" s="1"/>
    </row>
    <row r="98" ht="14.25">
      <c r="C98" s="1"/>
    </row>
    <row r="99" ht="14.25">
      <c r="C99" s="1"/>
    </row>
    <row r="100" ht="14.25">
      <c r="C100" s="1"/>
    </row>
    <row r="101" ht="14.25">
      <c r="C101" s="1"/>
    </row>
    <row r="102" ht="14.25">
      <c r="C102" s="1"/>
    </row>
    <row r="103" ht="14.25">
      <c r="C103" s="1"/>
    </row>
    <row r="104" ht="14.25">
      <c r="C104" s="1"/>
    </row>
    <row r="105" ht="14.25">
      <c r="C105" s="1"/>
    </row>
    <row r="106" ht="14.25">
      <c r="C106" s="1"/>
    </row>
    <row r="107" ht="14.25">
      <c r="C107" s="1"/>
    </row>
    <row r="108" ht="14.25">
      <c r="C108" s="1"/>
    </row>
    <row r="109" ht="14.25">
      <c r="C109" s="1"/>
    </row>
    <row r="110" ht="14.25">
      <c r="C110" s="1"/>
    </row>
    <row r="111" ht="14.25">
      <c r="C111" s="1"/>
    </row>
    <row r="112" ht="14.25">
      <c r="C112" s="1"/>
    </row>
    <row r="113" ht="14.25">
      <c r="C113" s="1"/>
    </row>
    <row r="114" ht="14.25">
      <c r="C114" s="1"/>
    </row>
    <row r="115" ht="14.25">
      <c r="C115" s="1"/>
    </row>
    <row r="116" ht="14.25">
      <c r="C116" s="1"/>
    </row>
    <row r="117" ht="14.25">
      <c r="C117" s="1"/>
    </row>
    <row r="118" ht="14.25">
      <c r="C118" s="1"/>
    </row>
    <row r="119" ht="14.25">
      <c r="C119" s="1"/>
    </row>
    <row r="120" ht="14.25">
      <c r="C120" s="1"/>
    </row>
    <row r="121" ht="14.25">
      <c r="C121" s="1"/>
    </row>
    <row r="122" ht="14.25">
      <c r="C122" s="1"/>
    </row>
    <row r="123" ht="14.25">
      <c r="C123" s="1"/>
    </row>
    <row r="124" ht="14.25">
      <c r="C124" s="1"/>
    </row>
    <row r="125" ht="14.25">
      <c r="C125" s="1"/>
    </row>
    <row r="126" ht="14.25">
      <c r="C126" s="1"/>
    </row>
    <row r="127" ht="14.25">
      <c r="C127" s="1"/>
    </row>
    <row r="128" ht="14.25">
      <c r="C128" s="1"/>
    </row>
    <row r="129" ht="14.25">
      <c r="C129" s="1"/>
    </row>
    <row r="130" ht="14.25">
      <c r="C130" s="1"/>
    </row>
    <row r="131" ht="14.25">
      <c r="C131" s="1"/>
    </row>
    <row r="132" ht="14.25">
      <c r="C132" s="1"/>
    </row>
    <row r="133" ht="14.25">
      <c r="C133" s="1"/>
    </row>
    <row r="134" ht="14.25">
      <c r="C134" s="1"/>
    </row>
    <row r="135" ht="14.25">
      <c r="C135" s="1"/>
    </row>
    <row r="136" ht="14.25">
      <c r="C136" s="1"/>
    </row>
    <row r="137" ht="14.25">
      <c r="C137" s="1"/>
    </row>
    <row r="138" ht="14.25">
      <c r="C138" s="1"/>
    </row>
    <row r="139" ht="14.25">
      <c r="C139" s="1"/>
    </row>
    <row r="140" ht="14.25">
      <c r="C140" s="1"/>
    </row>
    <row r="141" ht="14.25">
      <c r="C141" s="1"/>
    </row>
    <row r="142" ht="14.25">
      <c r="C142" s="1"/>
    </row>
    <row r="143" ht="14.25">
      <c r="C143" s="1"/>
    </row>
    <row r="144" ht="14.25">
      <c r="C144" s="1"/>
    </row>
    <row r="145" ht="14.25">
      <c r="C145" s="1"/>
    </row>
    <row r="146" ht="14.25">
      <c r="C146" s="1"/>
    </row>
    <row r="147" ht="14.25">
      <c r="C147" s="1"/>
    </row>
    <row r="148" ht="14.25">
      <c r="C148" s="1"/>
    </row>
    <row r="149" ht="14.25">
      <c r="C149" s="1"/>
    </row>
    <row r="150" ht="14.25">
      <c r="C150" s="1"/>
    </row>
    <row r="151" ht="14.25">
      <c r="C151" s="1"/>
    </row>
    <row r="152" ht="14.25">
      <c r="C152" s="1"/>
    </row>
    <row r="153" ht="14.25">
      <c r="C153" s="1"/>
    </row>
    <row r="154" ht="14.25">
      <c r="C154" s="1"/>
    </row>
    <row r="155" ht="14.25">
      <c r="C155" s="1"/>
    </row>
    <row r="156" ht="14.25">
      <c r="C156" s="1"/>
    </row>
    <row r="157" ht="14.25">
      <c r="C157" s="1"/>
    </row>
    <row r="158" ht="14.25">
      <c r="C158" s="1"/>
    </row>
    <row r="159" ht="14.25">
      <c r="C159" s="1"/>
    </row>
    <row r="160" ht="14.25">
      <c r="C160" s="1"/>
    </row>
    <row r="161" ht="14.25">
      <c r="C161" s="1"/>
    </row>
    <row r="162" ht="14.25">
      <c r="C162" s="1"/>
    </row>
    <row r="163" ht="14.25">
      <c r="C163" s="1"/>
    </row>
    <row r="164" ht="14.25">
      <c r="C164" s="1"/>
    </row>
    <row r="165" ht="14.25">
      <c r="C165" s="1"/>
    </row>
    <row r="166" ht="14.25">
      <c r="C166" s="1"/>
    </row>
    <row r="167" ht="14.25">
      <c r="C167" s="1"/>
    </row>
    <row r="168" ht="14.25">
      <c r="C168" s="1"/>
    </row>
    <row r="169" ht="14.25">
      <c r="C169" s="1"/>
    </row>
    <row r="170" ht="14.25">
      <c r="C170" s="1"/>
    </row>
    <row r="171" ht="14.25">
      <c r="C171" s="1"/>
    </row>
    <row r="172" ht="14.25">
      <c r="C172" s="1"/>
    </row>
    <row r="173" ht="14.25">
      <c r="C173" s="1"/>
    </row>
    <row r="174" ht="14.25">
      <c r="C174" s="1"/>
    </row>
    <row r="175" ht="14.25">
      <c r="C175" s="1"/>
    </row>
    <row r="176" ht="14.25">
      <c r="C176" s="1"/>
    </row>
    <row r="177" ht="14.25">
      <c r="C177" s="1"/>
    </row>
    <row r="178" ht="14.25">
      <c r="C178" s="1"/>
    </row>
    <row r="179" ht="14.25">
      <c r="C179" s="1"/>
    </row>
    <row r="180" ht="14.25">
      <c r="C180" s="1"/>
    </row>
    <row r="181" ht="14.25">
      <c r="C181" s="1"/>
    </row>
    <row r="182" ht="14.25">
      <c r="C182" s="1"/>
    </row>
    <row r="183" ht="14.25">
      <c r="C183" s="1"/>
    </row>
    <row r="184" ht="14.25">
      <c r="C184" s="1"/>
    </row>
    <row r="185" ht="14.25">
      <c r="C185" s="1"/>
    </row>
    <row r="186" ht="14.25">
      <c r="C186" s="1"/>
    </row>
    <row r="187" ht="14.25">
      <c r="C187" s="1"/>
    </row>
    <row r="188" ht="14.25">
      <c r="C188" s="1"/>
    </row>
    <row r="189" ht="14.25">
      <c r="C189" s="1"/>
    </row>
    <row r="190" ht="14.25">
      <c r="C190" s="1"/>
    </row>
    <row r="191" ht="14.25">
      <c r="C191" s="1"/>
    </row>
    <row r="192" ht="14.25">
      <c r="C192" s="1"/>
    </row>
    <row r="193" ht="14.25">
      <c r="C193" s="1"/>
    </row>
    <row r="194" ht="14.25">
      <c r="C194" s="1"/>
    </row>
    <row r="195" ht="14.25">
      <c r="C195" s="1"/>
    </row>
    <row r="196" ht="14.25">
      <c r="C196" s="1"/>
    </row>
    <row r="197" ht="14.25">
      <c r="C197" s="1"/>
    </row>
    <row r="198" ht="14.25">
      <c r="C198" s="1"/>
    </row>
    <row r="199" ht="14.25">
      <c r="C199" s="1"/>
    </row>
    <row r="200" ht="14.25">
      <c r="C200" s="1"/>
    </row>
    <row r="201" ht="14.25">
      <c r="C201" s="1"/>
    </row>
    <row r="202" ht="14.25">
      <c r="C202" s="1"/>
    </row>
    <row r="203" ht="14.25">
      <c r="C203" s="1"/>
    </row>
    <row r="204" ht="14.25">
      <c r="C204" s="1"/>
    </row>
    <row r="205" ht="14.25">
      <c r="C205" s="1"/>
    </row>
    <row r="206" ht="14.25">
      <c r="C206" s="1"/>
    </row>
    <row r="207" ht="14.25">
      <c r="C207" s="1"/>
    </row>
    <row r="208" ht="14.25">
      <c r="C208" s="1"/>
    </row>
    <row r="209" ht="14.25">
      <c r="C209" s="1"/>
    </row>
    <row r="210" ht="14.25">
      <c r="C210" s="1"/>
    </row>
    <row r="211" ht="14.25">
      <c r="C211" s="1"/>
    </row>
    <row r="212" ht="14.25">
      <c r="C212" s="1"/>
    </row>
    <row r="213" ht="14.25">
      <c r="C213" s="1"/>
    </row>
    <row r="214" ht="14.25">
      <c r="C214" s="1"/>
    </row>
    <row r="215" ht="14.25">
      <c r="C215" s="1"/>
    </row>
    <row r="216" ht="14.25">
      <c r="C216" s="1"/>
    </row>
    <row r="217" ht="14.25">
      <c r="C217" s="1"/>
    </row>
    <row r="218" ht="14.25">
      <c r="C218" s="1"/>
    </row>
    <row r="219" ht="14.25">
      <c r="C219" s="1"/>
    </row>
    <row r="220" ht="14.25">
      <c r="C220" s="1"/>
    </row>
    <row r="221" ht="14.25">
      <c r="C221" s="1"/>
    </row>
    <row r="222" ht="14.25">
      <c r="C222" s="1"/>
    </row>
    <row r="223" ht="14.25">
      <c r="C223" s="1"/>
    </row>
    <row r="224" ht="14.25">
      <c r="C224" s="1"/>
    </row>
    <row r="225" ht="14.25">
      <c r="C225" s="1"/>
    </row>
    <row r="226" ht="14.25">
      <c r="C226" s="1"/>
    </row>
    <row r="227" ht="14.25">
      <c r="C227" s="1"/>
    </row>
    <row r="228" ht="14.25">
      <c r="C228" s="1"/>
    </row>
    <row r="229" ht="14.25">
      <c r="C229" s="1"/>
    </row>
    <row r="230" ht="14.25">
      <c r="C230" s="1"/>
    </row>
    <row r="231" ht="14.25">
      <c r="C231" s="1"/>
    </row>
    <row r="232" ht="14.25">
      <c r="C232" s="1"/>
    </row>
    <row r="233" ht="14.25">
      <c r="C233" s="1"/>
    </row>
    <row r="234" ht="14.25">
      <c r="C234" s="1"/>
    </row>
    <row r="235" ht="14.25">
      <c r="C235" s="1"/>
    </row>
    <row r="236" ht="14.25">
      <c r="C236" s="1"/>
    </row>
    <row r="237" ht="14.25">
      <c r="C237" s="1"/>
    </row>
    <row r="238" ht="14.25">
      <c r="C238" s="1"/>
    </row>
    <row r="239" ht="14.25">
      <c r="C239" s="1"/>
    </row>
    <row r="240" ht="14.25">
      <c r="C240" s="1"/>
    </row>
    <row r="241" ht="14.25">
      <c r="C241" s="1"/>
    </row>
    <row r="242" ht="14.25">
      <c r="C242" s="1"/>
    </row>
    <row r="243" ht="14.25">
      <c r="C243" s="1"/>
    </row>
    <row r="244" ht="14.25">
      <c r="C244" s="1"/>
    </row>
  </sheetData>
  <sheetProtection/>
  <mergeCells count="2">
    <mergeCell ref="A30:B30"/>
    <mergeCell ref="C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2013-03-26T11:56:40Z</cp:lastPrinted>
  <dcterms:created xsi:type="dcterms:W3CDTF">2006-11-28T10:16:26Z</dcterms:created>
  <dcterms:modified xsi:type="dcterms:W3CDTF">2021-02-22T10:41:54Z</dcterms:modified>
  <cp:category/>
  <cp:version/>
  <cp:contentType/>
  <cp:contentStatus/>
</cp:coreProperties>
</file>